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3797C6FE-F4D4-504D-9B52-81F5649FDD64}" xr6:coauthVersionLast="47" xr6:coauthVersionMax="47" xr10:uidLastSave="{00000000-0000-0000-0000-000000000000}"/>
  <bookViews>
    <workbookView xWindow="0" yWindow="500" windowWidth="51200" windowHeight="27460"/>
  </bookViews>
  <sheets>
    <sheet name="ML 17730" sheetId="1" r:id="rId1"/>
  </sheets>
  <definedNames>
    <definedName name="_xlnm.Print_Area" localSheetId="0">'ML 17730'!$A$1:$J$44</definedName>
  </definedNames>
  <calcPr calcId="191029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</calcChain>
</file>

<file path=xl/sharedStrings.xml><?xml version="1.0" encoding="utf-8"?>
<sst xmlns="http://schemas.openxmlformats.org/spreadsheetml/2006/main" count="42" uniqueCount="28">
  <si>
    <t>Core</t>
  </si>
  <si>
    <t>17730-2/4</t>
  </si>
  <si>
    <t>mean</t>
  </si>
  <si>
    <t>s</t>
  </si>
  <si>
    <t>Loc</t>
  </si>
  <si>
    <t>N Atlantik</t>
  </si>
  <si>
    <t>T ml (a)</t>
  </si>
  <si>
    <t>C14 method</t>
  </si>
  <si>
    <t>AMS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</si>
  <si>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</si>
  <si>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</si>
  <si>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</si>
  <si>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</si>
  <si>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</si>
  <si>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</si>
  <si>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</si>
  <si>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</si>
  <si>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</si>
  <si>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</si>
  <si>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</si>
  <si>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</si>
  <si>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</si>
  <si>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</si>
  <si>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</si>
  <si>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</si>
  <si>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</si>
  <si>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??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</si>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</sst>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  <xf numFmtId="2" fontId="0" fillId="0" borderId="12" xfId="0" applyNumberFormat="1" applyFill="1" applyBorder="1" applyAlignment="1">
      <alignment horizontal="right"/>
    </xf>
    <xf numFmtId="0" fontId="0" fillId="0" borderId="6" xfId="0" applyBorder="1" applyAlignment="1">
      <alignment horizontal="right"/>
    </xf>
    <xf numFmtId="1" fontId="0" fillId="0" borderId="6" xfId="1" applyNumberFormat="1" applyFont="1" applyBorder="1" applyAlignment="1">
      <alignment horizontal="right"/>
    </xf>
    <xf numFmtId="0" fontId="0" fillId="0" borderId="1" xfId="0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A4C4D00E-18BC-C542-827B-6590D8121425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200"/>
            </a:lnSpc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  <a:p>
          <a:pPr algn="l" rtl="0">
            <a:lnSpc>
              <a:spcPts val="1200"/>
            </a:lnSpc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selection activeCell="I77" sqref="I77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4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D9</f>
        <v>540</v>
      </c>
      <c r="E2" s="1">
        <f>E9</f>
        <v>60</v>
      </c>
      <c r="F2" s="1">
        <f>F9</f>
        <v>147</v>
      </c>
      <c r="G2" s="1">
        <f>E9</f>
        <v>60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INDEX(LINEST(D9:D18,C9:C18,TRUE,FALSE),2)</f>
        <v>448.19317850751304</v>
      </c>
      <c r="E3" s="9">
        <f>INDEX(LINEST(D9:D18,C9:C18,TRUE,TRUE),2,2)</f>
        <v>145.70614349335517</v>
      </c>
      <c r="F3" s="9">
        <f>INDEX(LINEST(F9:F18,C9:C18,TRUE,FALSE),2)</f>
        <v>-122.01601323510977</v>
      </c>
      <c r="G3" s="9">
        <f>INDEX(LINEST(F9:F18,C9:C18,TRUE,TRUE),2,2)</f>
        <v>174.66529536220679</v>
      </c>
      <c r="J3"/>
      <c r="K3"/>
    </row>
    <row r="4" spans="1:11" x14ac:dyDescent="0.2">
      <c r="A4" s="29" t="s">
        <v>10</v>
      </c>
      <c r="B4" s="36">
        <v>2749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>
        <v>72.12</v>
      </c>
      <c r="C5" s="18" t="s">
        <v>12</v>
      </c>
      <c r="D5" s="13">
        <f>1/((INDEX(LINEST(D9:D18,C9:C18,TRUE,FALSE),1))/1000)</f>
        <v>8.2937378430482536</v>
      </c>
      <c r="E5" s="13">
        <f>(((INDEX(LINEST(D9:D18,C9:C18,TRUE,TRUE),2,1)/(-INDEX(LINEST(D9:D18,C9:C18,TRUE,TRUE),1,1))^2)^2)^0.5)*1000</f>
        <v>0.30764450241880725</v>
      </c>
      <c r="F5" s="13">
        <f>1/((INDEX(LINEST(F9:F18,C9:C18,TRUE,FALSE),1))/1000)</f>
        <v>7.26403342053983</v>
      </c>
      <c r="G5" s="13">
        <f>(((INDEX(LINEST(F9:F18,C9:C18,TRUE,TRUE),2,1)/(-INDEX(LINEST(F9:F18,C9:C18,TRUE,TRUE),1,1))^2)^2)^0.5)*1000</f>
        <v>0.28290001973423656</v>
      </c>
      <c r="J5"/>
      <c r="K5"/>
    </row>
    <row r="6" spans="1:11" x14ac:dyDescent="0.2">
      <c r="A6" s="30" t="s">
        <v>13</v>
      </c>
      <c r="B6" s="37">
        <v>7.39</v>
      </c>
      <c r="C6" s="20" t="s">
        <v>14</v>
      </c>
      <c r="D6" s="12">
        <f>D5*(D2-D3)/1000</f>
        <v>0.7614217096622149</v>
      </c>
      <c r="E6" s="12">
        <f>(D5*E2+D5*E3+(D2-D3)*E5)/1000</f>
        <v>1.7343166907550627</v>
      </c>
      <c r="F6" s="12">
        <f>F5*(F2-F3)/1000</f>
        <v>1.9541413108002226</v>
      </c>
      <c r="G6" s="12">
        <f>(F5*G2+F5*G3+(F2-F3)*G5)/1000</f>
        <v>1.7807211836049586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6">
        <f t="shared" ref="A9:A22" si="0">C9-0.9</f>
        <v>9.9999999999999978E-2</v>
      </c>
      <c r="B9" s="7">
        <f t="shared" ref="B9:B22" si="1">C9+0.9</f>
        <v>1.9</v>
      </c>
      <c r="C9" s="8">
        <v>1</v>
      </c>
      <c r="D9" s="38">
        <v>540</v>
      </c>
      <c r="E9">
        <v>60</v>
      </c>
      <c r="F9" s="33">
        <v>147</v>
      </c>
      <c r="G9" s="40" t="s">
        <v>26</v>
      </c>
      <c r="H9" s="40" t="s">
        <v>26</v>
      </c>
      <c r="I9" s="40" t="s">
        <v>26</v>
      </c>
      <c r="J9" s="40" t="s">
        <v>26</v>
      </c>
      <c r="K9"/>
    </row>
    <row r="10" spans="1:11" x14ac:dyDescent="0.2">
      <c r="A10" s="6">
        <f t="shared" si="0"/>
        <v>1.6</v>
      </c>
      <c r="B10" s="7">
        <f t="shared" si="1"/>
        <v>3.4</v>
      </c>
      <c r="C10" s="8">
        <v>2.5</v>
      </c>
      <c r="D10" s="39">
        <v>720</v>
      </c>
      <c r="E10">
        <v>50</v>
      </c>
      <c r="F10" s="14">
        <v>330</v>
      </c>
      <c r="G10" s="14">
        <v>291</v>
      </c>
      <c r="H10" s="14">
        <v>421</v>
      </c>
      <c r="I10" s="14">
        <v>266</v>
      </c>
      <c r="J10" s="14">
        <v>461</v>
      </c>
      <c r="K10"/>
    </row>
    <row r="11" spans="1:11" x14ac:dyDescent="0.2">
      <c r="A11" s="6">
        <f t="shared" si="0"/>
        <v>4.0999999999999996</v>
      </c>
      <c r="B11" s="7">
        <f t="shared" si="1"/>
        <v>5.9</v>
      </c>
      <c r="C11" s="8">
        <v>5</v>
      </c>
      <c r="D11" s="39">
        <v>1020</v>
      </c>
      <c r="E11">
        <v>60</v>
      </c>
      <c r="F11" s="14">
        <v>590</v>
      </c>
      <c r="G11" s="14">
        <v>534</v>
      </c>
      <c r="H11" s="14">
        <v>641</v>
      </c>
      <c r="I11" s="14">
        <v>503</v>
      </c>
      <c r="J11" s="14">
        <v>672</v>
      </c>
      <c r="K11"/>
    </row>
    <row r="12" spans="1:11" x14ac:dyDescent="0.2">
      <c r="A12" s="6">
        <f t="shared" si="0"/>
        <v>6.6</v>
      </c>
      <c r="B12" s="7">
        <f t="shared" si="1"/>
        <v>8.4</v>
      </c>
      <c r="C12" s="8">
        <v>7.5</v>
      </c>
      <c r="D12" s="39">
        <v>1030</v>
      </c>
      <c r="E12">
        <v>60</v>
      </c>
      <c r="F12" s="14">
        <v>610</v>
      </c>
      <c r="G12" s="14">
        <v>540</v>
      </c>
      <c r="H12" s="14">
        <v>645</v>
      </c>
      <c r="I12" s="14">
        <v>508</v>
      </c>
      <c r="J12" s="14">
        <v>679</v>
      </c>
      <c r="K12"/>
    </row>
    <row r="13" spans="1:11" x14ac:dyDescent="0.2">
      <c r="A13" s="6">
        <f t="shared" si="0"/>
        <v>14.1</v>
      </c>
      <c r="B13" s="7">
        <f t="shared" si="1"/>
        <v>15.9</v>
      </c>
      <c r="C13" s="8">
        <v>15</v>
      </c>
      <c r="D13" s="38">
        <v>2130</v>
      </c>
      <c r="E13">
        <v>60</v>
      </c>
      <c r="F13" s="14">
        <v>1700</v>
      </c>
      <c r="G13" s="14">
        <v>1616</v>
      </c>
      <c r="H13" s="14">
        <v>1782</v>
      </c>
      <c r="I13" s="14">
        <v>1542</v>
      </c>
      <c r="J13" s="14">
        <v>1843</v>
      </c>
      <c r="K13"/>
    </row>
    <row r="14" spans="1:11" x14ac:dyDescent="0.2">
      <c r="A14" s="6">
        <f t="shared" si="0"/>
        <v>29.1</v>
      </c>
      <c r="B14" s="7">
        <f t="shared" si="1"/>
        <v>30.9</v>
      </c>
      <c r="C14" s="8">
        <v>30</v>
      </c>
      <c r="D14" s="38">
        <v>3890</v>
      </c>
      <c r="E14">
        <v>70</v>
      </c>
      <c r="F14" s="14">
        <v>3840</v>
      </c>
      <c r="G14" s="14">
        <v>3734</v>
      </c>
      <c r="H14" s="14">
        <v>3926</v>
      </c>
      <c r="I14" s="14">
        <v>3651</v>
      </c>
      <c r="J14" s="14">
        <v>4050</v>
      </c>
      <c r="K14"/>
    </row>
    <row r="15" spans="1:11" x14ac:dyDescent="0.2">
      <c r="A15" s="6">
        <f t="shared" si="0"/>
        <v>19.100000000000001</v>
      </c>
      <c r="B15" s="7">
        <f t="shared" si="1"/>
        <v>20.9</v>
      </c>
      <c r="C15" s="8">
        <v>20</v>
      </c>
      <c r="D15" s="9">
        <v>3330</v>
      </c>
      <c r="E15" s="9">
        <v>100</v>
      </c>
      <c r="F15" s="14">
        <v>2490</v>
      </c>
      <c r="G15" s="14">
        <v>2343</v>
      </c>
      <c r="H15" s="14">
        <v>2697</v>
      </c>
      <c r="I15" s="14">
        <v>2286</v>
      </c>
      <c r="J15" s="14">
        <v>2747</v>
      </c>
      <c r="K15"/>
    </row>
    <row r="16" spans="1:11" x14ac:dyDescent="0.2">
      <c r="A16" s="6">
        <f t="shared" si="0"/>
        <v>39.1</v>
      </c>
      <c r="B16" s="7">
        <f t="shared" si="1"/>
        <v>40.9</v>
      </c>
      <c r="C16" s="8">
        <v>40</v>
      </c>
      <c r="D16" s="9">
        <v>5610</v>
      </c>
      <c r="E16" s="9">
        <v>70</v>
      </c>
      <c r="F16" s="14">
        <v>5980</v>
      </c>
      <c r="G16" s="14">
        <v>5910</v>
      </c>
      <c r="H16" s="14">
        <v>6086</v>
      </c>
      <c r="I16" s="14">
        <v>5865</v>
      </c>
      <c r="J16" s="14">
        <v>6173</v>
      </c>
      <c r="K16"/>
    </row>
    <row r="17" spans="1:11" x14ac:dyDescent="0.2">
      <c r="A17" s="6">
        <f t="shared" si="0"/>
        <v>49.1</v>
      </c>
      <c r="B17" s="7">
        <f t="shared" si="1"/>
        <v>50.9</v>
      </c>
      <c r="C17" s="8">
        <v>50</v>
      </c>
      <c r="D17" s="9">
        <v>6800</v>
      </c>
      <c r="E17" s="9">
        <v>110</v>
      </c>
      <c r="F17" s="14">
        <v>7270</v>
      </c>
      <c r="G17" s="14">
        <v>7180</v>
      </c>
      <c r="H17" s="14">
        <v>7374</v>
      </c>
      <c r="I17" s="14">
        <v>7069</v>
      </c>
      <c r="J17" s="14">
        <v>7461</v>
      </c>
      <c r="K17"/>
    </row>
    <row r="18" spans="1:11" x14ac:dyDescent="0.2">
      <c r="A18" s="6">
        <f t="shared" si="0"/>
        <v>69.099999999999994</v>
      </c>
      <c r="B18" s="7">
        <f t="shared" si="1"/>
        <v>70.900000000000006</v>
      </c>
      <c r="C18" s="8">
        <v>70</v>
      </c>
      <c r="D18" s="9">
        <v>8470</v>
      </c>
      <c r="E18" s="9">
        <v>90</v>
      </c>
      <c r="F18" s="14">
        <v>9000</v>
      </c>
      <c r="G18" s="14">
        <v>8945</v>
      </c>
      <c r="H18" s="14">
        <v>9192</v>
      </c>
      <c r="I18" s="14">
        <v>8753</v>
      </c>
      <c r="J18" s="14">
        <v>9314</v>
      </c>
      <c r="K18"/>
    </row>
    <row r="19" spans="1:11" x14ac:dyDescent="0.2">
      <c r="A19" s="6">
        <f t="shared" si="0"/>
        <v>99.1</v>
      </c>
      <c r="B19" s="7">
        <f t="shared" si="1"/>
        <v>100.9</v>
      </c>
      <c r="C19" s="8">
        <v>100</v>
      </c>
      <c r="D19" s="9">
        <v>9520</v>
      </c>
      <c r="E19" s="9">
        <v>590</v>
      </c>
      <c r="F19" s="14">
        <v>10170</v>
      </c>
      <c r="G19" s="14">
        <v>9511</v>
      </c>
      <c r="H19" s="14">
        <v>10976</v>
      </c>
      <c r="I19" s="14">
        <v>8923</v>
      </c>
      <c r="J19" s="14">
        <v>12163</v>
      </c>
      <c r="K19"/>
    </row>
    <row r="20" spans="1:11" x14ac:dyDescent="0.2">
      <c r="A20" s="6">
        <f t="shared" si="0"/>
        <v>111.6</v>
      </c>
      <c r="B20" s="7">
        <f t="shared" si="1"/>
        <v>113.4</v>
      </c>
      <c r="C20" s="8">
        <v>112.5</v>
      </c>
      <c r="D20" s="9">
        <v>11590</v>
      </c>
      <c r="E20" s="9">
        <v>100</v>
      </c>
      <c r="F20" s="14">
        <v>13100</v>
      </c>
      <c r="G20" s="14">
        <v>12991</v>
      </c>
      <c r="H20" s="14">
        <v>13213</v>
      </c>
      <c r="I20" s="14">
        <v>12882</v>
      </c>
      <c r="J20" s="14">
        <v>13341</v>
      </c>
      <c r="K20"/>
    </row>
    <row r="21" spans="1:11" x14ac:dyDescent="0.2">
      <c r="A21" s="6">
        <f t="shared" si="0"/>
        <v>121.6</v>
      </c>
      <c r="B21" s="7">
        <f t="shared" si="1"/>
        <v>123.4</v>
      </c>
      <c r="C21" s="8">
        <v>122.5</v>
      </c>
      <c r="D21" s="9">
        <v>13030</v>
      </c>
      <c r="E21" s="9">
        <v>120</v>
      </c>
      <c r="F21" s="14">
        <v>14840</v>
      </c>
      <c r="G21" s="14">
        <v>14604</v>
      </c>
      <c r="H21" s="14">
        <v>15084</v>
      </c>
      <c r="I21" s="14">
        <v>14389</v>
      </c>
      <c r="J21" s="14">
        <v>15311</v>
      </c>
      <c r="K21"/>
    </row>
    <row r="22" spans="1:11" x14ac:dyDescent="0.2">
      <c r="A22" s="2">
        <f t="shared" si="0"/>
        <v>144.1</v>
      </c>
      <c r="B22" s="3">
        <f t="shared" si="1"/>
        <v>145.9</v>
      </c>
      <c r="C22" s="4">
        <v>145</v>
      </c>
      <c r="D22" s="5">
        <v>18170</v>
      </c>
      <c r="E22" s="5">
        <v>160</v>
      </c>
      <c r="F22" s="16">
        <v>21190</v>
      </c>
      <c r="G22" s="16">
        <v>20907</v>
      </c>
      <c r="H22" s="16">
        <v>21454</v>
      </c>
      <c r="I22" s="16">
        <v>20609</v>
      </c>
      <c r="J22" s="16">
        <v>21713</v>
      </c>
      <c r="K22"/>
    </row>
    <row r="23" spans="1:11" x14ac:dyDescent="0.2">
      <c r="A23" t="s">
        <v>27</v>
      </c>
      <c r="B23" s="8"/>
      <c r="C23" s="8"/>
      <c r="D23" s="15"/>
      <c r="E23" s="15"/>
      <c r="F23" s="15"/>
      <c r="G23" s="15"/>
      <c r="J23"/>
      <c r="K23"/>
    </row>
    <row r="25" spans="1:11" x14ac:dyDescent="0.2">
      <c r="C25" s="11"/>
      <c r="D25" s="11"/>
      <c r="J25"/>
      <c r="K25"/>
    </row>
    <row r="26" spans="1:11" x14ac:dyDescent="0.2">
      <c r="C26" s="11"/>
      <c r="D26" s="11"/>
      <c r="J26"/>
      <c r="K26"/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29" spans="1:11" x14ac:dyDescent="0.2">
      <c r="C29" s="11"/>
      <c r="D29"/>
      <c r="J29"/>
      <c r="K29"/>
    </row>
    <row r="30" spans="1:11" x14ac:dyDescent="0.2">
      <c r="C30" s="11"/>
      <c r="D30" s="11"/>
      <c r="J30"/>
      <c r="K30"/>
    </row>
    <row r="31" spans="1:11" x14ac:dyDescent="0.2">
      <c r="C31" s="11"/>
      <c r="D31" s="11"/>
      <c r="J31"/>
      <c r="K31"/>
    </row>
    <row r="32" spans="1:11" x14ac:dyDescent="0.2">
      <c r="C32" s="11"/>
      <c r="D32"/>
      <c r="J32"/>
      <c r="K32"/>
    </row>
    <row r="33" spans="3:11" x14ac:dyDescent="0.2">
      <c r="C33" s="11"/>
      <c r="D33" s="11"/>
      <c r="J33"/>
      <c r="K33"/>
    </row>
    <row r="34" spans="3:11" x14ac:dyDescent="0.2">
      <c r="C34" s="11"/>
      <c r="D34" s="11"/>
      <c r="J34"/>
      <c r="K34"/>
    </row>
    <row r="35" spans="3:11" x14ac:dyDescent="0.2">
      <c r="C35" s="11"/>
      <c r="D35"/>
      <c r="J35"/>
      <c r="K35"/>
    </row>
    <row r="38" spans="3:11" x14ac:dyDescent="0.2">
      <c r="D38"/>
    </row>
    <row r="40" spans="3:11" x14ac:dyDescent="0.2">
      <c r="D40"/>
    </row>
    <row r="42" spans="3:11" x14ac:dyDescent="0.2">
      <c r="D42"/>
    </row>
    <row r="43" spans="3:11" x14ac:dyDescent="0.2">
      <c r="D43"/>
    </row>
    <row r="44" spans="3:11" x14ac:dyDescent="0.2">
      <c r="D44"/>
    </row>
    <row r="45" spans="3:11" x14ac:dyDescent="0.2">
      <c r="D45"/>
    </row>
    <row r="46" spans="3:11" x14ac:dyDescent="0.2">
      <c r="D46"/>
    </row>
    <row r="47" spans="3:11" x14ac:dyDescent="0.2">
      <c r="D47"/>
    </row>
    <row r="48" spans="3:11" x14ac:dyDescent="0.2">
      <c r="D48"/>
    </row>
    <row r="49" spans="4:4" x14ac:dyDescent="0.2">
      <c r="D49"/>
    </row>
    <row r="50" spans="4:4" x14ac:dyDescent="0.2">
      <c r="D50"/>
    </row>
    <row r="51" spans="4:4" x14ac:dyDescent="0.2">
      <c r="D51"/>
    </row>
    <row r="52" spans="4:4" x14ac:dyDescent="0.2">
      <c r="D52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17730</vt:lpstr>
      <vt:lpstr>'ML 17730'!Druckbereich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2022-01-27T14:14:02Z</dcterms:created>
  <dcterms:modified xsi:type="dcterms:W3CDTF">2022-01-27T14:14:02Z</dcterms:modified>
</cp:coreProperties>
</file>